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Цифровые сити-форматы" sheetId="4" r:id="rId1"/>
  </sheets>
  <definedNames>
    <definedName name="_xlnm._FilterDatabase" localSheetId="0" hidden="1">'Цифровые сити-форматы'!$A$1:$V$1</definedName>
  </definedName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</unk2:calcFeatures>
    </s:ext>
    <s:ext xmlns:s="http://schemas.openxmlformats.org/spreadsheetml/2006/main" xmlns:unk3="http://schemas.microsoft.com/office/spreadsheetml/2024/workbookCompatibilityVersion" uri="{D14903EA-33C4-47F7-8F05-3474C54BE107}">
      <unk3:version setVersion="1"/>
    </s:ext>
  </extLst>
</workbook>
</file>

<file path=xl/calcChain.xml><?xml version="1.0" encoding="utf-8"?>
<calcChain xmlns="http://schemas.openxmlformats.org/spreadsheetml/2006/main">
  <c r="K7" i="4" l="1"/>
  <c r="M7" i="4" s="1"/>
  <c r="K6" i="4"/>
  <c r="M6" i="4" s="1"/>
  <c r="Q6" i="4" s="1"/>
  <c r="K5" i="4"/>
  <c r="M5" i="4" s="1"/>
  <c r="K4" i="4"/>
  <c r="M4" i="4" s="1"/>
  <c r="Q4" i="4" s="1"/>
  <c r="K3" i="4"/>
  <c r="M3" i="4" s="1"/>
  <c r="S3" i="4" s="1"/>
  <c r="R4" i="4" l="1"/>
  <c r="S5" i="4"/>
  <c r="O5" i="4"/>
  <c r="R5" i="4"/>
  <c r="Q5" i="4"/>
  <c r="T5" i="4"/>
  <c r="P5" i="4"/>
  <c r="S7" i="4"/>
  <c r="O7" i="4"/>
  <c r="R7" i="4"/>
  <c r="Q7" i="4"/>
  <c r="T7" i="4"/>
  <c r="P7" i="4"/>
  <c r="P3" i="4"/>
  <c r="T3" i="4"/>
  <c r="R6" i="4"/>
  <c r="Q3" i="4"/>
  <c r="O4" i="4"/>
  <c r="S4" i="4"/>
  <c r="O6" i="4"/>
  <c r="S6" i="4"/>
  <c r="R3" i="4"/>
  <c r="P4" i="4"/>
  <c r="T4" i="4"/>
  <c r="P6" i="4"/>
  <c r="T6" i="4"/>
  <c r="O3" i="4"/>
  <c r="K2" i="4"/>
  <c r="M2" i="4" l="1"/>
  <c r="O2" i="4" s="1"/>
  <c r="T2" i="4" l="1"/>
  <c r="S2" i="4"/>
  <c r="R2" i="4"/>
  <c r="Q2" i="4"/>
  <c r="P2" i="4"/>
</calcChain>
</file>

<file path=xl/sharedStrings.xml><?xml version="1.0" encoding="utf-8"?>
<sst xmlns="http://schemas.openxmlformats.org/spreadsheetml/2006/main" count="88" uniqueCount="46">
  <si>
    <t>Город</t>
  </si>
  <si>
    <t>Адрес</t>
  </si>
  <si>
    <t>Сторона</t>
  </si>
  <si>
    <t>Выходов за период</t>
  </si>
  <si>
    <t>Выходов в сутки</t>
  </si>
  <si>
    <t>Вид конструкции</t>
  </si>
  <si>
    <t>Фото</t>
  </si>
  <si>
    <t>Код</t>
  </si>
  <si>
    <t>А</t>
  </si>
  <si>
    <t>Способ показа</t>
  </si>
  <si>
    <t>Карта</t>
  </si>
  <si>
    <t>1.2х1.8</t>
  </si>
  <si>
    <t>Координаты</t>
  </si>
  <si>
    <t>Период, дней</t>
  </si>
  <si>
    <t>Статичная картинка, видеоролик</t>
  </si>
  <si>
    <t>Размеры, м.</t>
  </si>
  <si>
    <t xml:space="preserve"> Выходов в час</t>
  </si>
  <si>
    <t>График работы</t>
  </si>
  <si>
    <t>ПН-ВС: 00:00 - 24:00</t>
  </si>
  <si>
    <t>Ролик 5 сек.</t>
  </si>
  <si>
    <t>Ролик 10 сек.</t>
  </si>
  <si>
    <t>Ролик 15 сек.</t>
  </si>
  <si>
    <t>Ролик 20 сек.</t>
  </si>
  <si>
    <t>Ролик 25 сек.</t>
  </si>
  <si>
    <t>Ролик 30 сек.</t>
  </si>
  <si>
    <t>Стоимость за 1 сек.</t>
  </si>
  <si>
    <t>Тула</t>
  </si>
  <si>
    <t>Красноармейский пр-т. 1 / Советская ул. в центр (Digital)_(Цифровой экран)_A_TUCF0003A1</t>
  </si>
  <si>
    <t>Ленина пр-т. / Пушкинская ул. у светофора из центра (Digital)_(Цифровой экран)_A1_TUCF006A1</t>
  </si>
  <si>
    <t>Советская ул. / Красноармейский пр-т. (Digital)_(Цифровой экран)_A1_TUCF018A1</t>
  </si>
  <si>
    <t>Советская ул. / Ленина просп.,(Digital)_(Цифровой экран)_A1_TUCF019A1</t>
  </si>
  <si>
    <t>Советская ул. 49 / Тургеневская ул. (Digital)_(Цифровой экран)_A1_TUCF022A1</t>
  </si>
  <si>
    <t>Ленина пр-т. / Пушкинская ул. у светофора из центра (Digital)_(Цифровой экран)_A3_TUCF006A3</t>
  </si>
  <si>
    <t>ТЦО-1</t>
  </si>
  <si>
    <t>ТЦО-2</t>
  </si>
  <si>
    <t>ТЦО-3</t>
  </si>
  <si>
    <t>ТЦО-4</t>
  </si>
  <si>
    <t>ТЦО-5</t>
  </si>
  <si>
    <t>ТЦО-6</t>
  </si>
  <si>
    <t>54.196042, 37.611257</t>
  </si>
  <si>
    <t>54.187612, 37.611233</t>
  </si>
  <si>
    <t>54.196744, 37.611646</t>
  </si>
  <si>
    <t>54.191906, 37.616744</t>
  </si>
  <si>
    <t>54.191367, 37.618865</t>
  </si>
  <si>
    <t>54.187579, 37.611215</t>
  </si>
  <si>
    <t>Цифровые сити-форматы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</si>
</sst>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3">
    <cellStyle name="Normal" xfId="2"/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-5de6bdc5-e850-4d6b-8d72-69dfb8a1c71b" Type="http://schemas.microsoft.com/office/2017/10/relationships/person" Target="persons/person.xml"/></Relationships>
</file>

<file path=xl/persons/person.xml><?xml version="1.0" encoding="utf-8"?>
<sc:personList xmlns:sc="http://schemas.microsoft.com/office/spreadsheetml/2018/threadedcomments">
  <sc:person displayName="Автор" id="{6023EAC4-AC07-447D-B4F2-7CFDF7B1A4D4}" providerId="None"/>
</sc: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sc:ThreadedComments xmlns:sc="http://schemas.microsoft.com/office/spreadsheetml/2018/threadedcomments">
  <sc:threadedComment ref="M8" personId="{6023EAC4-AC07-447D-B4F2-7CFDF7B1A4D4}" id="{B1C29976-DA67-4CD0-8601-72084E9A4050}">
    <sc:text>Укажите ролик нужной длины, и стоимость пересчитается. Допустимые значения: 
5, 10, 15, 20, 25, 30 сек.</sc:text>
  </sc:threadedComment>
  <sc:threadedComment ref="Q8" personId="{6023EAC4-AC07-447D-B4F2-7CFDF7B1A4D4}" id="{6DC13CFF-748D-4218-A667-32521C415799}">
    <sc:text>Укажите нужное количество, и стоимость пересчитается. Допустимые значения: 
7, 14, 21, 28 дней</sc:text>
  </sc:threadedComment>
</sc: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-/CDUubJ0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isk.yandex.ru/i/LMRlFCxii5cC5A" TargetMode="External"/><Relationship Id="rId7" Type="http://schemas.openxmlformats.org/officeDocument/2006/relationships/hyperlink" Target="https://disk.yandex.ru/i/5tQDZ6BwYXnceg" TargetMode="External"/><Relationship Id="rId12" Type="http://schemas.openxmlformats.org/officeDocument/2006/relationships/hyperlink" Target="https://yandex.ru/maps/-/CDxCfNkU" TargetMode="External"/><Relationship Id="rId17" Type="http://schemas.microsoft.com/office/2017/10/relationships/threadedComment" Target="../threadedComments/threadedComment1.xml"/><Relationship Id="rId2" Type="http://schemas.openxmlformats.org/officeDocument/2006/relationships/hyperlink" Target="https://yandex.ru/maps/-/CDUuZMm1" TargetMode="External"/><Relationship Id="rId1" Type="http://schemas.openxmlformats.org/officeDocument/2006/relationships/hyperlink" Target="https://disk.yandex.ru/i/k_gMpLjoS_yBVw" TargetMode="External"/><Relationship Id="rId6" Type="http://schemas.openxmlformats.org/officeDocument/2006/relationships/hyperlink" Target="https://yandex.ru/maps/-/CDUu6IjA" TargetMode="External"/><Relationship Id="rId11" Type="http://schemas.openxmlformats.org/officeDocument/2006/relationships/hyperlink" Target="https://disk.yandex.ru/i/NsNAJrzVa6hfSA" TargetMode="External"/><Relationship Id="rId5" Type="http://schemas.openxmlformats.org/officeDocument/2006/relationships/hyperlink" Target="https://disk.yandex.ru/i/Qf3tkSQWcDEMdQ" TargetMode="External"/><Relationship Id="rId10" Type="http://schemas.openxmlformats.org/officeDocument/2006/relationships/hyperlink" Target="https://yandex.ru/maps/-/CDUubSmW" TargetMode="External"/><Relationship Id="rId4" Type="http://schemas.openxmlformats.org/officeDocument/2006/relationships/hyperlink" Target="https://yandex.ru/maps/-/CDUuZVZ6" TargetMode="External"/><Relationship Id="rId9" Type="http://schemas.openxmlformats.org/officeDocument/2006/relationships/hyperlink" Target="https://disk.yandex.ru/i/70r6v8Znmo2S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zoomScaleNormal="100" workbookViewId="0">
      <selection activeCell="C3" sqref="C3"/>
    </sheetView>
  </sheetViews>
  <sheetFormatPr defaultColWidth="9.140625" defaultRowHeight="12.75" x14ac:dyDescent="0.25"/>
  <cols>
    <col min="1" max="1" width="10.5703125" style="1" customWidth="1"/>
    <col min="2" max="2" width="19.28515625" style="1" customWidth="1"/>
    <col min="3" max="3" width="23.140625" style="2" customWidth="1"/>
    <col min="4" max="4" width="9.5703125" style="2" customWidth="1"/>
    <col min="5" max="5" width="10" style="2" customWidth="1"/>
    <col min="6" max="6" width="15.42578125" style="2" customWidth="1"/>
    <col min="7" max="7" width="12.140625" style="2" customWidth="1"/>
    <col min="8" max="8" width="17.7109375" style="2" customWidth="1"/>
    <col min="9" max="9" width="17.28515625" style="1" customWidth="1"/>
    <col min="10" max="10" width="17.85546875" style="1" customWidth="1"/>
    <col min="11" max="11" width="18.7109375" style="1" customWidth="1"/>
    <col min="12" max="12" width="16.85546875" style="1" customWidth="1"/>
    <col min="13" max="13" width="21.5703125" style="1" customWidth="1"/>
    <col min="14" max="14" width="21" style="1" customWidth="1"/>
    <col min="15" max="15" width="15.28515625" style="3" customWidth="1"/>
    <col min="16" max="20" width="16.28515625" style="3" customWidth="1"/>
    <col min="21" max="21" width="8.7109375" style="1" customWidth="1"/>
    <col min="22" max="22" width="19" style="3" customWidth="1"/>
    <col min="23" max="16384" width="9.140625" style="1"/>
  </cols>
  <sheetData>
    <row r="1" spans="1:22" s="7" customFormat="1" x14ac:dyDescent="0.25">
      <c r="A1" s="4" t="s">
        <v>0</v>
      </c>
      <c r="B1" s="4" t="s">
        <v>5</v>
      </c>
      <c r="C1" s="4" t="s">
        <v>1</v>
      </c>
      <c r="D1" s="4" t="s">
        <v>6</v>
      </c>
      <c r="E1" s="4" t="s">
        <v>10</v>
      </c>
      <c r="F1" s="4" t="s">
        <v>15</v>
      </c>
      <c r="G1" s="4" t="s">
        <v>2</v>
      </c>
      <c r="H1" s="4" t="s">
        <v>9</v>
      </c>
      <c r="I1" s="4" t="s">
        <v>16</v>
      </c>
      <c r="J1" s="4" t="s">
        <v>17</v>
      </c>
      <c r="K1" s="4" t="s">
        <v>4</v>
      </c>
      <c r="L1" s="4" t="s">
        <v>13</v>
      </c>
      <c r="M1" s="4" t="s">
        <v>3</v>
      </c>
      <c r="N1" s="4" t="s">
        <v>25</v>
      </c>
      <c r="O1" s="4" t="s">
        <v>19</v>
      </c>
      <c r="P1" s="5" t="s">
        <v>20</v>
      </c>
      <c r="Q1" s="5" t="s">
        <v>21</v>
      </c>
      <c r="R1" s="5" t="s">
        <v>22</v>
      </c>
      <c r="S1" s="5" t="s">
        <v>23</v>
      </c>
      <c r="T1" s="5" t="s">
        <v>24</v>
      </c>
      <c r="U1" s="6" t="s">
        <v>7</v>
      </c>
      <c r="V1" s="4" t="s">
        <v>12</v>
      </c>
    </row>
    <row r="2" spans="1:22" ht="51" x14ac:dyDescent="0.25">
      <c r="A2" s="8" t="s">
        <v>26</v>
      </c>
      <c r="B2" s="8" t="s">
        <v>45</v>
      </c>
      <c r="C2" s="9" t="s">
        <v>27</v>
      </c>
      <c r="D2" s="10" t="s">
        <v>6</v>
      </c>
      <c r="E2" s="10" t="s">
        <v>10</v>
      </c>
      <c r="F2" s="8" t="s">
        <v>11</v>
      </c>
      <c r="G2" s="8" t="s">
        <v>8</v>
      </c>
      <c r="H2" s="8" t="s">
        <v>14</v>
      </c>
      <c r="I2" s="8">
        <v>60</v>
      </c>
      <c r="J2" s="8" t="s">
        <v>18</v>
      </c>
      <c r="K2" s="8">
        <f>24*I2</f>
        <v>1440</v>
      </c>
      <c r="L2" s="8">
        <v>15</v>
      </c>
      <c r="M2" s="8">
        <f t="shared" ref="M2" si="0">K2*L2</f>
        <v>21600</v>
      </c>
      <c r="N2" s="8">
        <v>0.2</v>
      </c>
      <c r="O2" s="14">
        <f>M2*N2*5</f>
        <v>21600</v>
      </c>
      <c r="P2" s="11">
        <f>N2*M2*10</f>
        <v>43200</v>
      </c>
      <c r="Q2" s="11">
        <f>N2*M2*15</f>
        <v>64800</v>
      </c>
      <c r="R2" s="11">
        <f>N2*M2*20</f>
        <v>86400</v>
      </c>
      <c r="S2" s="11">
        <f>N2*M2*25</f>
        <v>108000</v>
      </c>
      <c r="T2" s="11">
        <f>N2*M2*30</f>
        <v>129600</v>
      </c>
      <c r="U2" s="12" t="s">
        <v>33</v>
      </c>
      <c r="V2" s="12" t="s">
        <v>39</v>
      </c>
    </row>
    <row r="3" spans="1:22" ht="51" x14ac:dyDescent="0.25">
      <c r="A3" s="8" t="s">
        <v>26</v>
      </c>
      <c r="B3" s="8" t="s">
        <v>45</v>
      </c>
      <c r="C3" s="13" t="s">
        <v>28</v>
      </c>
      <c r="D3" s="10" t="s">
        <v>6</v>
      </c>
      <c r="E3" s="10" t="s">
        <v>10</v>
      </c>
      <c r="F3" s="8" t="s">
        <v>11</v>
      </c>
      <c r="G3" s="13" t="s">
        <v>8</v>
      </c>
      <c r="H3" s="8" t="s">
        <v>14</v>
      </c>
      <c r="I3" s="8">
        <v>60</v>
      </c>
      <c r="J3" s="8" t="s">
        <v>18</v>
      </c>
      <c r="K3" s="8">
        <f t="shared" ref="K3:K7" si="1">24*I3</f>
        <v>1440</v>
      </c>
      <c r="L3" s="8">
        <v>15</v>
      </c>
      <c r="M3" s="8">
        <f t="shared" ref="M3:M7" si="2">K3*L3</f>
        <v>21600</v>
      </c>
      <c r="N3" s="8">
        <v>0.2</v>
      </c>
      <c r="O3" s="14">
        <f t="shared" ref="O3:O7" si="3">M3*N3*5</f>
        <v>21600</v>
      </c>
      <c r="P3" s="11">
        <f t="shared" ref="P3:P7" si="4">N3*M3*10</f>
        <v>43200</v>
      </c>
      <c r="Q3" s="11">
        <f t="shared" ref="Q3:Q7" si="5">N3*M3*15</f>
        <v>64800</v>
      </c>
      <c r="R3" s="11">
        <f t="shared" ref="R3:R7" si="6">N3*M3*20</f>
        <v>86400</v>
      </c>
      <c r="S3" s="11">
        <f t="shared" ref="S3:S7" si="7">N3*M3*25</f>
        <v>108000</v>
      </c>
      <c r="T3" s="11">
        <f t="shared" ref="T3:T7" si="8">N3*M3*30</f>
        <v>129600</v>
      </c>
      <c r="U3" s="12" t="s">
        <v>34</v>
      </c>
      <c r="V3" s="11" t="s">
        <v>40</v>
      </c>
    </row>
    <row r="4" spans="1:22" ht="51" x14ac:dyDescent="0.25">
      <c r="A4" s="8" t="s">
        <v>26</v>
      </c>
      <c r="B4" s="8" t="s">
        <v>45</v>
      </c>
      <c r="C4" s="13" t="s">
        <v>29</v>
      </c>
      <c r="D4" s="10" t="s">
        <v>6</v>
      </c>
      <c r="E4" s="10" t="s">
        <v>10</v>
      </c>
      <c r="F4" s="8" t="s">
        <v>11</v>
      </c>
      <c r="G4" s="13" t="s">
        <v>8</v>
      </c>
      <c r="H4" s="8" t="s">
        <v>14</v>
      </c>
      <c r="I4" s="8">
        <v>60</v>
      </c>
      <c r="J4" s="8" t="s">
        <v>18</v>
      </c>
      <c r="K4" s="8">
        <f t="shared" si="1"/>
        <v>1440</v>
      </c>
      <c r="L4" s="8">
        <v>15</v>
      </c>
      <c r="M4" s="8">
        <f t="shared" si="2"/>
        <v>21600</v>
      </c>
      <c r="N4" s="8">
        <v>0.2</v>
      </c>
      <c r="O4" s="14">
        <f t="shared" si="3"/>
        <v>21600</v>
      </c>
      <c r="P4" s="11">
        <f t="shared" si="4"/>
        <v>43200</v>
      </c>
      <c r="Q4" s="11">
        <f t="shared" si="5"/>
        <v>64800</v>
      </c>
      <c r="R4" s="11">
        <f t="shared" si="6"/>
        <v>86400</v>
      </c>
      <c r="S4" s="11">
        <f t="shared" si="7"/>
        <v>108000</v>
      </c>
      <c r="T4" s="11">
        <f t="shared" si="8"/>
        <v>129600</v>
      </c>
      <c r="U4" s="12" t="s">
        <v>35</v>
      </c>
      <c r="V4" s="11" t="s">
        <v>41</v>
      </c>
    </row>
    <row r="5" spans="1:22" ht="38.25" x14ac:dyDescent="0.25">
      <c r="A5" s="8" t="s">
        <v>26</v>
      </c>
      <c r="B5" s="8" t="s">
        <v>45</v>
      </c>
      <c r="C5" s="13" t="s">
        <v>30</v>
      </c>
      <c r="D5" s="10" t="s">
        <v>6</v>
      </c>
      <c r="E5" s="10" t="s">
        <v>10</v>
      </c>
      <c r="F5" s="8" t="s">
        <v>11</v>
      </c>
      <c r="G5" s="13" t="s">
        <v>8</v>
      </c>
      <c r="H5" s="8" t="s">
        <v>14</v>
      </c>
      <c r="I5" s="8">
        <v>60</v>
      </c>
      <c r="J5" s="8" t="s">
        <v>18</v>
      </c>
      <c r="K5" s="8">
        <f t="shared" si="1"/>
        <v>1440</v>
      </c>
      <c r="L5" s="8">
        <v>15</v>
      </c>
      <c r="M5" s="8">
        <f t="shared" si="2"/>
        <v>21600</v>
      </c>
      <c r="N5" s="8">
        <v>0.2</v>
      </c>
      <c r="O5" s="14">
        <f t="shared" si="3"/>
        <v>21600</v>
      </c>
      <c r="P5" s="11">
        <f t="shared" si="4"/>
        <v>43200</v>
      </c>
      <c r="Q5" s="11">
        <f t="shared" si="5"/>
        <v>64800</v>
      </c>
      <c r="R5" s="11">
        <f t="shared" si="6"/>
        <v>86400</v>
      </c>
      <c r="S5" s="11">
        <f t="shared" si="7"/>
        <v>108000</v>
      </c>
      <c r="T5" s="11">
        <f t="shared" si="8"/>
        <v>129600</v>
      </c>
      <c r="U5" s="12" t="s">
        <v>36</v>
      </c>
      <c r="V5" s="11" t="s">
        <v>42</v>
      </c>
    </row>
    <row r="6" spans="1:22" ht="51" x14ac:dyDescent="0.25">
      <c r="A6" s="8" t="s">
        <v>26</v>
      </c>
      <c r="B6" s="8" t="s">
        <v>45</v>
      </c>
      <c r="C6" s="13" t="s">
        <v>31</v>
      </c>
      <c r="D6" s="10" t="s">
        <v>6</v>
      </c>
      <c r="E6" s="10" t="s">
        <v>10</v>
      </c>
      <c r="F6" s="8" t="s">
        <v>11</v>
      </c>
      <c r="G6" s="13" t="s">
        <v>8</v>
      </c>
      <c r="H6" s="8" t="s">
        <v>14</v>
      </c>
      <c r="I6" s="8">
        <v>60</v>
      </c>
      <c r="J6" s="8" t="s">
        <v>18</v>
      </c>
      <c r="K6" s="8">
        <f t="shared" si="1"/>
        <v>1440</v>
      </c>
      <c r="L6" s="8">
        <v>15</v>
      </c>
      <c r="M6" s="8">
        <f t="shared" si="2"/>
        <v>21600</v>
      </c>
      <c r="N6" s="8">
        <v>0.2</v>
      </c>
      <c r="O6" s="14">
        <f t="shared" si="3"/>
        <v>21600</v>
      </c>
      <c r="P6" s="11">
        <f t="shared" si="4"/>
        <v>43200</v>
      </c>
      <c r="Q6" s="11">
        <f t="shared" si="5"/>
        <v>64800</v>
      </c>
      <c r="R6" s="11">
        <f t="shared" si="6"/>
        <v>86400</v>
      </c>
      <c r="S6" s="11">
        <f t="shared" si="7"/>
        <v>108000</v>
      </c>
      <c r="T6" s="11">
        <f t="shared" si="8"/>
        <v>129600</v>
      </c>
      <c r="U6" s="12" t="s">
        <v>37</v>
      </c>
      <c r="V6" s="11" t="s">
        <v>43</v>
      </c>
    </row>
    <row r="7" spans="1:22" ht="51" x14ac:dyDescent="0.25">
      <c r="A7" s="8" t="s">
        <v>26</v>
      </c>
      <c r="B7" s="8" t="s">
        <v>45</v>
      </c>
      <c r="C7" s="13" t="s">
        <v>32</v>
      </c>
      <c r="D7" s="10" t="s">
        <v>6</v>
      </c>
      <c r="E7" s="10" t="s">
        <v>10</v>
      </c>
      <c r="F7" s="8" t="s">
        <v>11</v>
      </c>
      <c r="G7" s="13" t="s">
        <v>8</v>
      </c>
      <c r="H7" s="8" t="s">
        <v>14</v>
      </c>
      <c r="I7" s="8">
        <v>60</v>
      </c>
      <c r="J7" s="8" t="s">
        <v>18</v>
      </c>
      <c r="K7" s="8">
        <f t="shared" si="1"/>
        <v>1440</v>
      </c>
      <c r="L7" s="8">
        <v>15</v>
      </c>
      <c r="M7" s="8">
        <f t="shared" si="2"/>
        <v>21600</v>
      </c>
      <c r="N7" s="8">
        <v>0.2</v>
      </c>
      <c r="O7" s="14">
        <f t="shared" si="3"/>
        <v>21600</v>
      </c>
      <c r="P7" s="11">
        <f t="shared" si="4"/>
        <v>43200</v>
      </c>
      <c r="Q7" s="11">
        <f t="shared" si="5"/>
        <v>64800</v>
      </c>
      <c r="R7" s="11">
        <f t="shared" si="6"/>
        <v>86400</v>
      </c>
      <c r="S7" s="11">
        <f t="shared" si="7"/>
        <v>108000</v>
      </c>
      <c r="T7" s="11">
        <f t="shared" si="8"/>
        <v>129600</v>
      </c>
      <c r="U7" s="12" t="s">
        <v>38</v>
      </c>
      <c r="V7" s="11" t="s">
        <v>44</v>
      </c>
    </row>
  </sheetData>
  <autoFilter ref="A1:V2"/>
  <hyperlinks>
    <hyperlink ref="D2" r:id="rId1"/>
    <hyperlink ref="E2" r:id="rId2"/>
    <hyperlink ref="D3" r:id="rId3"/>
    <hyperlink ref="E3" r:id="rId4"/>
    <hyperlink ref="D4" r:id="rId5"/>
    <hyperlink ref="E4" r:id="rId6"/>
    <hyperlink ref="D5" r:id="rId7"/>
    <hyperlink ref="E5" r:id="rId8"/>
    <hyperlink ref="D6" r:id="rId9"/>
    <hyperlink ref="E6" r:id="rId10"/>
    <hyperlink ref="D7" r:id="rId11" display="https://disk.yandex.ru/i/NsNAJrzVa6hfSA"/>
    <hyperlink ref="E7" r:id="rId12" display="https://yandex.ru/maps/-/CDxCfNkU"/>
  </hyperlinks>
  <pageMargins left="0.7" right="0.7" top="0.75" bottom="0.75" header="0.3" footer="0.3"/>
  <pageSetup paperSize="9" orientation="portrait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Цифровые сити-форматы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2026-09-27T12:58:37Z</dcterms:modified>
</cp:coreProperties>
</file>