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Мониторы!$A$1:$N$1</definedName>
  </definedNames>
  <calcPr calcId="162913"/>
</workbook>
</file>

<file path=xl/calcChain.xml><?xml version="1.0" encoding="utf-8"?>
<calcChain xmlns="http://schemas.openxmlformats.org/spreadsheetml/2006/main">
  <c r="J4" i="2" l="1"/>
  <c r="L4" i="2" s="1"/>
  <c r="M4" i="2" s="1"/>
  <c r="J3" i="2"/>
  <c r="L3" i="2" s="1"/>
  <c r="M3" i="2" s="1"/>
  <c r="J2" i="2" l="1"/>
  <c r="L2" i="2" s="1"/>
  <c r="M2" i="2" s="1"/>
</calcChain>
</file>

<file path=xl/sharedStrings.xml><?xml version="1.0" encoding="utf-8"?>
<sst xmlns="http://schemas.openxmlformats.org/spreadsheetml/2006/main" count="32" uniqueCount="19">
  <si>
    <t>Город</t>
  </si>
  <si>
    <t>Вид рекламы</t>
  </si>
  <si>
    <t>Маршруты</t>
  </si>
  <si>
    <t>Тула</t>
  </si>
  <si>
    <t>Мониторы</t>
  </si>
  <si>
    <t>Период, дней</t>
  </si>
  <si>
    <t>Количество мониторов</t>
  </si>
  <si>
    <t>Ссылка</t>
  </si>
  <si>
    <t>Фото</t>
  </si>
  <si>
    <t>Выходов в сутки на 1 мониторе</t>
  </si>
  <si>
    <t>Выходов в час на 1 мониторе</t>
  </si>
  <si>
    <t>Автобусы, Троллейбусы, Трамваи</t>
  </si>
  <si>
    <t>Лиаз, Тролза-5265 «Мегаполис», АКСМ-420, ТролЗа-5275.03 «Оптима», ЛиАЗ-5280, ЛМ-2008, 71-407, 71-619КТ, 71-619А, 71-623, 71-911ЕМ</t>
  </si>
  <si>
    <t>Выходов за период на 1 мониторе</t>
  </si>
  <si>
    <t>Ролик, сек.</t>
  </si>
  <si>
    <t>Стоимость</t>
  </si>
  <si>
    <t>Вид ТС</t>
  </si>
  <si>
    <t>Марка ТС</t>
  </si>
  <si>
    <t>Количество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</si>
</sst>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m22z6n8KID-ps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tula/catalog" TargetMode="External"/><Relationship Id="rId1" Type="http://schemas.openxmlformats.org/officeDocument/2006/relationships/hyperlink" Target="https://disk.yandex.ru/d/m22z6n8KID-psA" TargetMode="External"/><Relationship Id="rId6" Type="http://schemas.openxmlformats.org/officeDocument/2006/relationships/hyperlink" Target="https://wikiroutes.info/tula/catalog" TargetMode="External"/><Relationship Id="rId5" Type="http://schemas.openxmlformats.org/officeDocument/2006/relationships/hyperlink" Target="https://disk.yandex.ru/d/m22z6n8KID-psA" TargetMode="External"/><Relationship Id="rId4" Type="http://schemas.openxmlformats.org/officeDocument/2006/relationships/hyperlink" Target="https://wikiroutes.info/tula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C2" sqref="C2"/>
    </sheetView>
  </sheetViews>
  <sheetFormatPr defaultRowHeight="12.75" x14ac:dyDescent="0.2"/>
  <cols>
    <col min="1" max="1" width="10.5703125" style="2" customWidth="1"/>
    <col min="2" max="2" width="20.85546875" style="2" bestFit="1" customWidth="1"/>
    <col min="3" max="3" width="23" style="2" bestFit="1" customWidth="1"/>
    <col min="4" max="4" width="16.42578125" style="2" customWidth="1"/>
    <col min="5" max="5" width="9.5703125" style="2" customWidth="1"/>
    <col min="6" max="6" width="17" style="2" bestFit="1" customWidth="1"/>
    <col min="7" max="7" width="14.7109375" style="2" customWidth="1"/>
    <col min="8" max="8" width="14.28515625" style="2" customWidth="1"/>
    <col min="9" max="9" width="20.7109375" style="2" bestFit="1" customWidth="1"/>
    <col min="10" max="10" width="22.5703125" style="2" customWidth="1"/>
    <col min="11" max="11" width="16.85546875" style="2" customWidth="1"/>
    <col min="12" max="12" width="25.42578125" style="2" customWidth="1"/>
    <col min="13" max="13" width="13.85546875" style="3" customWidth="1"/>
    <col min="14" max="14" width="14.28515625" style="2" customWidth="1"/>
    <col min="15" max="15" width="16.85546875" style="2" customWidth="1"/>
    <col min="16" max="16" width="17.5703125" style="2" customWidth="1"/>
    <col min="17" max="17" width="14.42578125" style="2" bestFit="1" customWidth="1"/>
    <col min="18" max="18" width="14.7109375" style="2" bestFit="1" customWidth="1"/>
    <col min="19" max="19" width="12.42578125" style="2" bestFit="1" customWidth="1"/>
    <col min="20" max="16384" width="9.140625" style="2"/>
  </cols>
  <sheetData>
    <row r="1" spans="1:14" ht="25.5" x14ac:dyDescent="0.2">
      <c r="A1" s="4" t="s">
        <v>0</v>
      </c>
      <c r="B1" s="5" t="s">
        <v>16</v>
      </c>
      <c r="C1" s="5" t="s">
        <v>17</v>
      </c>
      <c r="D1" s="4" t="s">
        <v>1</v>
      </c>
      <c r="E1" s="4" t="s">
        <v>8</v>
      </c>
      <c r="F1" s="6" t="s">
        <v>18</v>
      </c>
      <c r="G1" s="4" t="s">
        <v>6</v>
      </c>
      <c r="H1" s="6" t="s">
        <v>14</v>
      </c>
      <c r="I1" s="4" t="s">
        <v>10</v>
      </c>
      <c r="J1" s="4" t="s">
        <v>9</v>
      </c>
      <c r="K1" s="4" t="s">
        <v>5</v>
      </c>
      <c r="L1" s="6" t="s">
        <v>13</v>
      </c>
      <c r="M1" s="6" t="s">
        <v>15</v>
      </c>
      <c r="N1" s="4" t="s">
        <v>2</v>
      </c>
    </row>
    <row r="2" spans="1:14" ht="76.5" x14ac:dyDescent="0.2">
      <c r="A2" s="7" t="s">
        <v>3</v>
      </c>
      <c r="B2" s="8" t="s">
        <v>11</v>
      </c>
      <c r="C2" s="8" t="s">
        <v>12</v>
      </c>
      <c r="D2" s="7" t="s">
        <v>4</v>
      </c>
      <c r="E2" s="9" t="s">
        <v>8</v>
      </c>
      <c r="F2" s="10">
        <v>78</v>
      </c>
      <c r="G2" s="7">
        <v>90</v>
      </c>
      <c r="H2" s="7">
        <v>5</v>
      </c>
      <c r="I2" s="7">
        <v>4</v>
      </c>
      <c r="J2" s="7">
        <f>I2*10</f>
        <v>40</v>
      </c>
      <c r="K2" s="8">
        <v>15</v>
      </c>
      <c r="L2" s="7">
        <f>K2*J2</f>
        <v>600</v>
      </c>
      <c r="M2" s="1">
        <f>((0.035*H2)*L2)*G2</f>
        <v>9450.0000000000018</v>
      </c>
      <c r="N2" s="11" t="s">
        <v>7</v>
      </c>
    </row>
    <row r="3" spans="1:14" ht="76.5" x14ac:dyDescent="0.2">
      <c r="A3" s="7" t="s">
        <v>3</v>
      </c>
      <c r="B3" s="8" t="s">
        <v>11</v>
      </c>
      <c r="C3" s="8" t="s">
        <v>12</v>
      </c>
      <c r="D3" s="7" t="s">
        <v>4</v>
      </c>
      <c r="E3" s="9" t="s">
        <v>8</v>
      </c>
      <c r="F3" s="10">
        <v>78</v>
      </c>
      <c r="G3" s="7">
        <v>90</v>
      </c>
      <c r="H3" s="7">
        <v>5</v>
      </c>
      <c r="I3" s="7">
        <v>6</v>
      </c>
      <c r="J3" s="7">
        <f>I3*10</f>
        <v>60</v>
      </c>
      <c r="K3" s="8">
        <v>15</v>
      </c>
      <c r="L3" s="7">
        <f>K3*J3</f>
        <v>900</v>
      </c>
      <c r="M3" s="1">
        <f>((0.035*H3)*L3)*G3</f>
        <v>14175.000000000002</v>
      </c>
      <c r="N3" s="11" t="s">
        <v>7</v>
      </c>
    </row>
    <row r="4" spans="1:14" ht="76.5" x14ac:dyDescent="0.2">
      <c r="A4" s="7" t="s">
        <v>3</v>
      </c>
      <c r="B4" s="8" t="s">
        <v>11</v>
      </c>
      <c r="C4" s="8" t="s">
        <v>12</v>
      </c>
      <c r="D4" s="7" t="s">
        <v>4</v>
      </c>
      <c r="E4" s="9" t="s">
        <v>8</v>
      </c>
      <c r="F4" s="10">
        <v>78</v>
      </c>
      <c r="G4" s="7">
        <v>90</v>
      </c>
      <c r="H4" s="7">
        <v>5</v>
      </c>
      <c r="I4" s="7">
        <v>12</v>
      </c>
      <c r="J4" s="7">
        <f>I4*10</f>
        <v>120</v>
      </c>
      <c r="K4" s="8">
        <v>15</v>
      </c>
      <c r="L4" s="7">
        <f>K4*J4</f>
        <v>1800</v>
      </c>
      <c r="M4" s="1">
        <f>((0.035*H4)*L4)*G4</f>
        <v>28350.000000000004</v>
      </c>
      <c r="N4" s="11" t="s">
        <v>7</v>
      </c>
    </row>
    <row r="5" spans="1:14" ht="15" x14ac:dyDescent="0.25">
      <c r="F5"/>
      <c r="G5"/>
    </row>
    <row r="6" spans="1:14" ht="15" x14ac:dyDescent="0.25">
      <c r="F6"/>
      <c r="G6"/>
    </row>
    <row r="7" spans="1:14" ht="15" x14ac:dyDescent="0.25">
      <c r="F7"/>
      <c r="G7"/>
    </row>
    <row r="8" spans="1:14" ht="15" x14ac:dyDescent="0.25">
      <c r="F8"/>
      <c r="G8"/>
    </row>
    <row r="9" spans="1:14" ht="15" x14ac:dyDescent="0.25">
      <c r="F9"/>
      <c r="G9"/>
    </row>
    <row r="10" spans="1:14" ht="15" x14ac:dyDescent="0.25">
      <c r="F10"/>
      <c r="G10"/>
    </row>
    <row r="11" spans="1:14" ht="15" x14ac:dyDescent="0.25">
      <c r="F11"/>
      <c r="G11"/>
    </row>
    <row r="12" spans="1:14" ht="15" x14ac:dyDescent="0.25">
      <c r="F12"/>
      <c r="G12"/>
    </row>
    <row r="13" spans="1:14" ht="15" x14ac:dyDescent="0.25">
      <c r="F13"/>
      <c r="G13"/>
    </row>
    <row r="14" spans="1:14" ht="15" x14ac:dyDescent="0.25">
      <c r="F14"/>
      <c r="G14"/>
    </row>
    <row r="15" spans="1:14" ht="15" x14ac:dyDescent="0.25">
      <c r="F15"/>
      <c r="G15"/>
    </row>
    <row r="16" spans="1:14" ht="15" x14ac:dyDescent="0.25">
      <c r="F16"/>
      <c r="G16"/>
    </row>
  </sheetData>
  <autoFilter ref="A1:N1"/>
  <hyperlinks>
    <hyperlink ref="E2" r:id="rId1"/>
    <hyperlink ref="N2" r:id="rId2"/>
    <hyperlink ref="E3" r:id="rId3"/>
    <hyperlink ref="N3" r:id="rId4"/>
    <hyperlink ref="E4" r:id="rId5"/>
    <hyperlink ref="N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2026-04-26T16:08:24Z</dcterms:modified>
</cp:coreProperties>
</file>